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700" yWindow="860" windowWidth="26320" windowHeight="22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" l="1"/>
  <c r="C29" i="1"/>
  <c r="E29" i="1"/>
  <c r="B35" i="1"/>
  <c r="B29" i="1"/>
  <c r="B36" i="1"/>
  <c r="B3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</calcChain>
</file>

<file path=xl/sharedStrings.xml><?xml version="1.0" encoding="utf-8"?>
<sst xmlns="http://schemas.openxmlformats.org/spreadsheetml/2006/main" count="61" uniqueCount="55">
  <si>
    <t xml:space="preserve">Expense </t>
  </si>
  <si>
    <t>Income **</t>
  </si>
  <si>
    <t>Net</t>
  </si>
  <si>
    <t>Notes</t>
  </si>
  <si>
    <t>Advertising</t>
  </si>
  <si>
    <t>Expense 1/2, Income reduced to ~1/3</t>
  </si>
  <si>
    <t>Banking expense</t>
  </si>
  <si>
    <t>Banquet</t>
  </si>
  <si>
    <t>Income reduced</t>
  </si>
  <si>
    <t>Break-a-leg gram</t>
  </si>
  <si>
    <t>Reduced to reflect one show only</t>
  </si>
  <si>
    <t>Cast dinner</t>
  </si>
  <si>
    <t>Concessions</t>
  </si>
  <si>
    <t>Directors Gift</t>
  </si>
  <si>
    <t>Flowers and candy baskets</t>
  </si>
  <si>
    <t xml:space="preserve">Homecoming expense </t>
  </si>
  <si>
    <t>Left in case it happens in spring</t>
  </si>
  <si>
    <t>Insurance</t>
  </si>
  <si>
    <t>Intra-School Donations</t>
  </si>
  <si>
    <t>Bull Roast Gift Basket</t>
  </si>
  <si>
    <t>Membership/Donations</t>
  </si>
  <si>
    <t>Based on chair's projections</t>
  </si>
  <si>
    <t>Miscellaneous Meeting/Administrative expense</t>
  </si>
  <si>
    <t>Increased to cover Zoom subscription</t>
  </si>
  <si>
    <t>NY (or local) trip</t>
  </si>
  <si>
    <t>Parent Boosters</t>
  </si>
  <si>
    <t>Printing and Copying</t>
  </si>
  <si>
    <t>Scholarship</t>
  </si>
  <si>
    <t>Show meals</t>
  </si>
  <si>
    <t>Social Events Expense</t>
  </si>
  <si>
    <t>Up from last year to keep kids connected</t>
  </si>
  <si>
    <t>Spirit wear</t>
  </si>
  <si>
    <t>Not much inventory left</t>
  </si>
  <si>
    <t>Support (Equipment/Costume Rentals/Software) for Dept</t>
  </si>
  <si>
    <t>Tentative from Mr. Rosen</t>
  </si>
  <si>
    <t>Midterm/Final Exam Care Packages</t>
  </si>
  <si>
    <t>Not projecting as fundraiser this year</t>
  </si>
  <si>
    <t>Teacher appreciation</t>
  </si>
  <si>
    <t>Tech Week Snacks</t>
  </si>
  <si>
    <t>Website expense</t>
  </si>
  <si>
    <t>Price increased</t>
  </si>
  <si>
    <t>Total</t>
  </si>
  <si>
    <t>** Income after Paypal fees where applicable</t>
  </si>
  <si>
    <t>Bank Balance</t>
  </si>
  <si>
    <t>Beginning</t>
  </si>
  <si>
    <t>Income (Budgeted)</t>
  </si>
  <si>
    <t>Expenses (Budgeted)</t>
  </si>
  <si>
    <t>Ending Balance (Projected)</t>
  </si>
  <si>
    <t>19-20 Budgeted</t>
  </si>
  <si>
    <t>19-20 Actual</t>
  </si>
  <si>
    <t>Remain the same for now since break even, last year all money refunded (money lost was PayPal fees)</t>
  </si>
  <si>
    <t>Reduced to reflect one show only, with commercially purchased and likely lower income (per Lada)</t>
  </si>
  <si>
    <t>AHS Drama Boosters Proposed Budget FY 2020-21</t>
  </si>
  <si>
    <t>Miscellaneous Fundraising</t>
  </si>
  <si>
    <t>Pallet Party, Tupperware, Restaurant Nights,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</si>
</sst>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64" fontId="0" fillId="0" borderId="1" xfId="2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164" fontId="3" fillId="3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vertical="center"/>
    </xf>
    <xf numFmtId="0" fontId="0" fillId="0" borderId="1" xfId="0" applyNumberFormat="1" applyFill="1" applyBorder="1"/>
    <xf numFmtId="0" fontId="0" fillId="0" borderId="1" xfId="0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4" fontId="0" fillId="0" borderId="1" xfId="2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3" fontId="6" fillId="4" borderId="2" xfId="1" applyFont="1" applyFill="1" applyBorder="1" applyAlignment="1">
      <alignment horizontal="center" vertical="center" wrapText="1"/>
    </xf>
    <xf numFmtId="43" fontId="6" fillId="4" borderId="3" xfId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1" xfId="0" applyFont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43" fontId="6" fillId="4" borderId="0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164" fontId="0" fillId="5" borderId="1" xfId="2" applyFont="1" applyFill="1" applyBorder="1" applyAlignment="1">
      <alignment vertical="center"/>
    </xf>
    <xf numFmtId="164" fontId="3" fillId="5" borderId="1" xfId="2" applyFont="1" applyFill="1" applyBorder="1" applyAlignment="1">
      <alignment vertical="center"/>
    </xf>
    <xf numFmtId="164" fontId="2" fillId="5" borderId="1" xfId="2" applyFont="1" applyFill="1" applyBorder="1" applyAlignment="1">
      <alignment vertical="center"/>
    </xf>
    <xf numFmtId="164" fontId="2" fillId="6" borderId="1" xfId="2" applyFont="1" applyFill="1" applyBorder="1" applyAlignment="1">
      <alignment horizontal="left" vertical="center"/>
    </xf>
    <xf numFmtId="164" fontId="2" fillId="6" borderId="1" xfId="2" applyFont="1" applyFill="1" applyBorder="1" applyAlignment="1">
      <alignment vertical="center"/>
    </xf>
  </cellXfs>
  <cellStyles count="5">
    <cellStyle name="Comma" xfId="1" builtinId="3"/>
    <cellStyle name="Currency 2" xfId="2"/>
    <cellStyle name="Followed Hyperlink" xfId="4" builtinId="9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E33" sqref="E33"/>
    </sheetView>
  </sheetViews>
  <sheetFormatPr baseColWidth="10" defaultColWidth="8.83203125" defaultRowHeight="15" x14ac:dyDescent="0"/>
  <cols>
    <col min="1" max="1" width="52.6640625" style="20" bestFit="1" customWidth="1"/>
    <col min="2" max="4" width="17.6640625" style="20" customWidth="1"/>
    <col min="5" max="5" width="17.33203125" style="20" bestFit="1" customWidth="1"/>
    <col min="6" max="7" width="17.33203125" style="20" customWidth="1"/>
    <col min="8" max="8" width="17" style="20" bestFit="1" customWidth="1"/>
    <col min="9" max="9" width="35.5" style="22" customWidth="1"/>
    <col min="10" max="10" width="2.83203125" style="20" customWidth="1"/>
    <col min="11" max="11" width="3.5" style="20" customWidth="1"/>
    <col min="12" max="12" width="31.5" style="20" customWidth="1"/>
    <col min="13" max="13" width="16.33203125" style="20" bestFit="1" customWidth="1"/>
    <col min="14" max="14" width="13.33203125" style="20" bestFit="1" customWidth="1"/>
    <col min="15" max="15" width="12.83203125" style="20" bestFit="1" customWidth="1"/>
    <col min="16" max="16" width="8.5" style="20" bestFit="1" customWidth="1"/>
    <col min="17" max="17" width="9.83203125" style="20" bestFit="1" customWidth="1"/>
    <col min="18" max="18" width="12.1640625" style="20" bestFit="1" customWidth="1"/>
    <col min="19" max="19" width="12.83203125" style="20" bestFit="1" customWidth="1"/>
    <col min="20" max="20" width="8.5" style="20" bestFit="1" customWidth="1"/>
    <col min="21" max="21" width="12.1640625" style="20" bestFit="1" customWidth="1"/>
    <col min="22" max="22" width="12" style="20" bestFit="1" customWidth="1"/>
    <col min="23" max="16384" width="8.83203125" style="20"/>
  </cols>
  <sheetData>
    <row r="1" spans="1:9">
      <c r="A1" s="1" t="s">
        <v>52</v>
      </c>
      <c r="B1" s="2"/>
      <c r="C1" s="2"/>
      <c r="D1" s="2"/>
      <c r="E1" s="3"/>
      <c r="F1" s="3"/>
      <c r="G1" s="3"/>
      <c r="H1" s="3"/>
      <c r="I1" s="4"/>
    </row>
    <row r="2" spans="1:9">
      <c r="A2" s="5"/>
      <c r="B2" s="5" t="s">
        <v>0</v>
      </c>
      <c r="C2" s="30" t="s">
        <v>48</v>
      </c>
      <c r="D2" s="30" t="s">
        <v>49</v>
      </c>
      <c r="E2" s="5" t="s">
        <v>1</v>
      </c>
      <c r="F2" s="30" t="s">
        <v>48</v>
      </c>
      <c r="G2" s="30" t="s">
        <v>49</v>
      </c>
      <c r="H2" s="5" t="s">
        <v>2</v>
      </c>
      <c r="I2" s="5" t="s">
        <v>3</v>
      </c>
    </row>
    <row r="3" spans="1:9">
      <c r="A3" s="6" t="s">
        <v>4</v>
      </c>
      <c r="B3" s="7">
        <v>450</v>
      </c>
      <c r="C3" s="31">
        <v>900</v>
      </c>
      <c r="D3" s="31">
        <v>582.1</v>
      </c>
      <c r="E3" s="7">
        <v>500</v>
      </c>
      <c r="F3" s="31">
        <v>1500</v>
      </c>
      <c r="G3" s="31">
        <v>1142.52</v>
      </c>
      <c r="H3" s="8">
        <f t="shared" ref="H3:H28" si="0">E3-B3</f>
        <v>50</v>
      </c>
      <c r="I3" s="9" t="s">
        <v>5</v>
      </c>
    </row>
    <row r="4" spans="1:9">
      <c r="A4" s="10" t="s">
        <v>6</v>
      </c>
      <c r="B4" s="7">
        <v>50</v>
      </c>
      <c r="C4" s="31">
        <v>50</v>
      </c>
      <c r="D4" s="31">
        <v>0</v>
      </c>
      <c r="E4" s="11"/>
      <c r="F4" s="31"/>
      <c r="G4" s="31"/>
      <c r="H4" s="8">
        <f t="shared" si="0"/>
        <v>-50</v>
      </c>
      <c r="I4" s="9"/>
    </row>
    <row r="5" spans="1:9">
      <c r="A5" s="6" t="s">
        <v>7</v>
      </c>
      <c r="B5" s="7">
        <v>2000</v>
      </c>
      <c r="C5" s="31">
        <v>2000</v>
      </c>
      <c r="D5" s="31">
        <v>630</v>
      </c>
      <c r="E5" s="7">
        <v>500</v>
      </c>
      <c r="F5" s="31">
        <v>900</v>
      </c>
      <c r="G5" s="31">
        <v>0</v>
      </c>
      <c r="H5" s="8">
        <f t="shared" si="0"/>
        <v>-1500</v>
      </c>
      <c r="I5" s="9" t="s">
        <v>8</v>
      </c>
    </row>
    <row r="6" spans="1:9">
      <c r="A6" s="10" t="s">
        <v>9</v>
      </c>
      <c r="B6" s="11"/>
      <c r="C6" s="32"/>
      <c r="D6" s="32"/>
      <c r="E6" s="12">
        <v>100</v>
      </c>
      <c r="F6" s="32">
        <v>200</v>
      </c>
      <c r="G6" s="32">
        <v>79</v>
      </c>
      <c r="H6" s="8">
        <f t="shared" si="0"/>
        <v>100</v>
      </c>
      <c r="I6" s="9" t="s">
        <v>10</v>
      </c>
    </row>
    <row r="7" spans="1:9">
      <c r="A7" s="6" t="s">
        <v>11</v>
      </c>
      <c r="B7" s="7">
        <v>25</v>
      </c>
      <c r="C7" s="31">
        <v>50</v>
      </c>
      <c r="D7" s="31">
        <v>0</v>
      </c>
      <c r="E7" s="11"/>
      <c r="F7" s="31"/>
      <c r="G7" s="31"/>
      <c r="H7" s="8">
        <f t="shared" si="0"/>
        <v>-25</v>
      </c>
      <c r="I7" s="9" t="s">
        <v>10</v>
      </c>
    </row>
    <row r="8" spans="1:9" ht="45">
      <c r="A8" s="6" t="s">
        <v>12</v>
      </c>
      <c r="B8" s="7">
        <v>400</v>
      </c>
      <c r="C8" s="31">
        <v>400</v>
      </c>
      <c r="D8" s="31">
        <v>169.3</v>
      </c>
      <c r="E8" s="12">
        <v>500</v>
      </c>
      <c r="F8" s="31">
        <v>1400</v>
      </c>
      <c r="G8" s="31">
        <v>733.4</v>
      </c>
      <c r="H8" s="8">
        <f t="shared" si="0"/>
        <v>100</v>
      </c>
      <c r="I8" s="9" t="s">
        <v>51</v>
      </c>
    </row>
    <row r="9" spans="1:9">
      <c r="A9" s="10" t="s">
        <v>13</v>
      </c>
      <c r="B9" s="7">
        <v>300</v>
      </c>
      <c r="C9" s="31">
        <v>460</v>
      </c>
      <c r="D9" s="31">
        <v>344.12</v>
      </c>
      <c r="E9" s="7">
        <v>300</v>
      </c>
      <c r="F9" s="31">
        <v>300</v>
      </c>
      <c r="G9" s="31">
        <v>230</v>
      </c>
      <c r="H9" s="8">
        <f t="shared" si="0"/>
        <v>0</v>
      </c>
      <c r="I9" s="9"/>
    </row>
    <row r="10" spans="1:9">
      <c r="A10" s="10" t="s">
        <v>14</v>
      </c>
      <c r="B10" s="7">
        <v>100</v>
      </c>
      <c r="C10" s="31">
        <v>200</v>
      </c>
      <c r="D10" s="31">
        <v>0</v>
      </c>
      <c r="E10" s="12">
        <v>200</v>
      </c>
      <c r="F10" s="31">
        <v>400</v>
      </c>
      <c r="G10" s="31">
        <v>116</v>
      </c>
      <c r="H10" s="8">
        <f t="shared" si="0"/>
        <v>100</v>
      </c>
      <c r="I10" s="9" t="s">
        <v>10</v>
      </c>
    </row>
    <row r="11" spans="1:9">
      <c r="A11" s="6" t="s">
        <v>15</v>
      </c>
      <c r="B11" s="7">
        <v>100</v>
      </c>
      <c r="C11" s="31">
        <v>100</v>
      </c>
      <c r="D11" s="31">
        <v>0</v>
      </c>
      <c r="E11" s="11"/>
      <c r="F11" s="31"/>
      <c r="G11" s="31"/>
      <c r="H11" s="8">
        <f t="shared" si="0"/>
        <v>-100</v>
      </c>
      <c r="I11" s="9" t="s">
        <v>16</v>
      </c>
    </row>
    <row r="12" spans="1:9">
      <c r="A12" s="10" t="s">
        <v>17</v>
      </c>
      <c r="B12" s="7">
        <v>413</v>
      </c>
      <c r="C12" s="31">
        <v>413</v>
      </c>
      <c r="D12" s="31">
        <v>413</v>
      </c>
      <c r="E12" s="11"/>
      <c r="F12" s="31"/>
      <c r="G12" s="31"/>
      <c r="H12" s="8">
        <f t="shared" si="0"/>
        <v>-413</v>
      </c>
      <c r="I12" s="9"/>
    </row>
    <row r="13" spans="1:9">
      <c r="A13" s="10" t="s">
        <v>18</v>
      </c>
      <c r="B13" s="7">
        <v>100</v>
      </c>
      <c r="C13" s="31">
        <v>100</v>
      </c>
      <c r="D13" s="31">
        <v>0</v>
      </c>
      <c r="E13" s="11"/>
      <c r="F13" s="31"/>
      <c r="G13" s="31"/>
      <c r="H13" s="8">
        <f t="shared" si="0"/>
        <v>-100</v>
      </c>
      <c r="I13" s="9" t="s">
        <v>19</v>
      </c>
    </row>
    <row r="14" spans="1:9">
      <c r="A14" s="10" t="s">
        <v>20</v>
      </c>
      <c r="B14" s="7">
        <v>470</v>
      </c>
      <c r="C14" s="31">
        <v>900</v>
      </c>
      <c r="D14" s="31">
        <v>450</v>
      </c>
      <c r="E14" s="7">
        <v>3325</v>
      </c>
      <c r="F14" s="31">
        <v>4000</v>
      </c>
      <c r="G14" s="31">
        <v>4398.97</v>
      </c>
      <c r="H14" s="8">
        <f t="shared" si="0"/>
        <v>2855</v>
      </c>
      <c r="I14" s="9" t="s">
        <v>21</v>
      </c>
    </row>
    <row r="15" spans="1:9" ht="30">
      <c r="A15" s="10" t="s">
        <v>53</v>
      </c>
      <c r="B15" s="7">
        <v>50</v>
      </c>
      <c r="C15" s="31">
        <v>50</v>
      </c>
      <c r="D15" s="31">
        <v>0</v>
      </c>
      <c r="E15" s="12">
        <v>200</v>
      </c>
      <c r="F15" s="31"/>
      <c r="G15" s="31">
        <v>555.29999999999995</v>
      </c>
      <c r="H15" s="8">
        <f t="shared" si="0"/>
        <v>150</v>
      </c>
      <c r="I15" s="9" t="s">
        <v>54</v>
      </c>
    </row>
    <row r="16" spans="1:9">
      <c r="A16" s="6" t="s">
        <v>22</v>
      </c>
      <c r="B16" s="7">
        <v>400</v>
      </c>
      <c r="C16" s="31">
        <v>150</v>
      </c>
      <c r="D16" s="31">
        <v>50</v>
      </c>
      <c r="E16" s="11"/>
      <c r="F16" s="31"/>
      <c r="G16" s="31"/>
      <c r="H16" s="8">
        <f t="shared" si="0"/>
        <v>-400</v>
      </c>
      <c r="I16" s="9" t="s">
        <v>23</v>
      </c>
    </row>
    <row r="17" spans="1:9" ht="45">
      <c r="A17" s="6" t="s">
        <v>24</v>
      </c>
      <c r="B17" s="7">
        <v>8600</v>
      </c>
      <c r="C17" s="31">
        <v>8600</v>
      </c>
      <c r="D17" s="31">
        <v>0</v>
      </c>
      <c r="E17" s="7">
        <v>8600</v>
      </c>
      <c r="F17" s="31">
        <v>8600</v>
      </c>
      <c r="G17" s="31">
        <v>-74.630000000000109</v>
      </c>
      <c r="H17" s="8">
        <f t="shared" si="0"/>
        <v>0</v>
      </c>
      <c r="I17" s="9" t="s">
        <v>50</v>
      </c>
    </row>
    <row r="18" spans="1:9">
      <c r="A18" s="10" t="s">
        <v>25</v>
      </c>
      <c r="B18" s="7">
        <v>345</v>
      </c>
      <c r="C18" s="31">
        <v>345</v>
      </c>
      <c r="D18" s="31">
        <v>270</v>
      </c>
      <c r="E18" s="11"/>
      <c r="F18" s="31"/>
      <c r="G18" s="31"/>
      <c r="H18" s="8">
        <f t="shared" si="0"/>
        <v>-345</v>
      </c>
      <c r="I18" s="9"/>
    </row>
    <row r="19" spans="1:9">
      <c r="A19" s="6" t="s">
        <v>26</v>
      </c>
      <c r="B19" s="7">
        <v>200</v>
      </c>
      <c r="C19" s="31">
        <v>200</v>
      </c>
      <c r="D19" s="31">
        <v>0</v>
      </c>
      <c r="E19" s="11"/>
      <c r="F19" s="31"/>
      <c r="G19" s="31"/>
      <c r="H19" s="8">
        <f t="shared" si="0"/>
        <v>-200</v>
      </c>
      <c r="I19" s="13"/>
    </row>
    <row r="20" spans="1:9">
      <c r="A20" s="10" t="s">
        <v>27</v>
      </c>
      <c r="B20" s="7">
        <v>1000</v>
      </c>
      <c r="C20" s="31">
        <v>1000</v>
      </c>
      <c r="D20" s="31">
        <v>500</v>
      </c>
      <c r="E20" s="11"/>
      <c r="F20" s="31"/>
      <c r="G20" s="31"/>
      <c r="H20" s="8">
        <f t="shared" si="0"/>
        <v>-1000</v>
      </c>
      <c r="I20" s="9"/>
    </row>
    <row r="21" spans="1:9">
      <c r="A21" s="6" t="s">
        <v>28</v>
      </c>
      <c r="B21" s="7">
        <v>1100</v>
      </c>
      <c r="C21" s="31">
        <v>2200</v>
      </c>
      <c r="D21" s="31">
        <v>531.22</v>
      </c>
      <c r="E21" s="7">
        <v>450</v>
      </c>
      <c r="F21" s="31">
        <v>900</v>
      </c>
      <c r="G21" s="31">
        <v>460</v>
      </c>
      <c r="H21" s="8">
        <f t="shared" si="0"/>
        <v>-650</v>
      </c>
      <c r="I21" s="9" t="s">
        <v>10</v>
      </c>
    </row>
    <row r="22" spans="1:9">
      <c r="A22" s="6" t="s">
        <v>29</v>
      </c>
      <c r="B22" s="7">
        <v>500</v>
      </c>
      <c r="C22" s="31">
        <v>250</v>
      </c>
      <c r="D22" s="31">
        <v>0</v>
      </c>
      <c r="E22" s="11"/>
      <c r="F22" s="31"/>
      <c r="G22" s="31"/>
      <c r="H22" s="8">
        <f t="shared" si="0"/>
        <v>-500</v>
      </c>
      <c r="I22" s="9" t="s">
        <v>30</v>
      </c>
    </row>
    <row r="23" spans="1:9">
      <c r="A23" s="10" t="s">
        <v>31</v>
      </c>
      <c r="B23" s="7">
        <v>0</v>
      </c>
      <c r="C23" s="31">
        <v>25</v>
      </c>
      <c r="D23" s="31">
        <v>0</v>
      </c>
      <c r="E23" s="7">
        <v>25</v>
      </c>
      <c r="F23" s="31">
        <v>200</v>
      </c>
      <c r="G23" s="31">
        <v>57</v>
      </c>
      <c r="H23" s="8">
        <f t="shared" si="0"/>
        <v>25</v>
      </c>
      <c r="I23" s="9" t="s">
        <v>32</v>
      </c>
    </row>
    <row r="24" spans="1:9">
      <c r="A24" s="6" t="s">
        <v>33</v>
      </c>
      <c r="B24" s="7">
        <v>2000</v>
      </c>
      <c r="C24" s="31">
        <v>6300</v>
      </c>
      <c r="D24" s="31">
        <v>948.16</v>
      </c>
      <c r="E24" s="11"/>
      <c r="F24" s="31"/>
      <c r="G24" s="31"/>
      <c r="H24" s="8">
        <f t="shared" si="0"/>
        <v>-2000</v>
      </c>
      <c r="I24" s="14" t="s">
        <v>34</v>
      </c>
    </row>
    <row r="25" spans="1:9">
      <c r="A25" s="10" t="s">
        <v>35</v>
      </c>
      <c r="B25" s="7">
        <v>500</v>
      </c>
      <c r="C25" s="31">
        <v>500</v>
      </c>
      <c r="D25" s="31">
        <v>253.16</v>
      </c>
      <c r="E25" s="7">
        <v>500</v>
      </c>
      <c r="F25" s="31">
        <v>1500</v>
      </c>
      <c r="G25" s="31">
        <v>783</v>
      </c>
      <c r="H25" s="8">
        <f t="shared" si="0"/>
        <v>0</v>
      </c>
      <c r="I25" s="9" t="s">
        <v>36</v>
      </c>
    </row>
    <row r="26" spans="1:9">
      <c r="A26" s="6" t="s">
        <v>37</v>
      </c>
      <c r="B26" s="7">
        <v>100</v>
      </c>
      <c r="C26" s="31">
        <v>100</v>
      </c>
      <c r="D26" s="31">
        <v>0</v>
      </c>
      <c r="E26" s="11"/>
      <c r="F26" s="31"/>
      <c r="G26" s="31"/>
      <c r="H26" s="8">
        <f t="shared" si="0"/>
        <v>-100</v>
      </c>
      <c r="I26" s="9"/>
    </row>
    <row r="27" spans="1:9">
      <c r="A27" s="6" t="s">
        <v>38</v>
      </c>
      <c r="B27" s="7">
        <v>50</v>
      </c>
      <c r="C27" s="31">
        <v>100</v>
      </c>
      <c r="D27" s="31">
        <v>0</v>
      </c>
      <c r="E27" s="11"/>
      <c r="F27" s="31"/>
      <c r="G27" s="31"/>
      <c r="H27" s="8">
        <f t="shared" si="0"/>
        <v>-50</v>
      </c>
      <c r="I27" s="9" t="s">
        <v>10</v>
      </c>
    </row>
    <row r="28" spans="1:9">
      <c r="A28" s="6" t="s">
        <v>39</v>
      </c>
      <c r="B28" s="7">
        <v>225</v>
      </c>
      <c r="C28" s="31">
        <v>120</v>
      </c>
      <c r="D28" s="31">
        <v>149.94</v>
      </c>
      <c r="E28" s="11"/>
      <c r="F28" s="31"/>
      <c r="G28" s="31"/>
      <c r="H28" s="8">
        <f t="shared" si="0"/>
        <v>-225</v>
      </c>
      <c r="I28" s="9" t="s">
        <v>40</v>
      </c>
    </row>
    <row r="29" spans="1:9">
      <c r="A29" s="34" t="s">
        <v>41</v>
      </c>
      <c r="B29" s="35">
        <f>SUM(B3:B28)</f>
        <v>19478</v>
      </c>
      <c r="C29" s="33">
        <f>SUM(C3:C28)</f>
        <v>25513</v>
      </c>
      <c r="D29" s="33">
        <v>5290.9999999999991</v>
      </c>
      <c r="E29" s="35">
        <f>SUM(E3:E28)</f>
        <v>15200</v>
      </c>
      <c r="F29" s="33">
        <f>SUM(F3:F28)</f>
        <v>19900</v>
      </c>
      <c r="G29" s="33">
        <v>8730.5600000000013</v>
      </c>
      <c r="H29" s="35">
        <f>SUM(H3:H28)</f>
        <v>-4278</v>
      </c>
      <c r="I29" s="15"/>
    </row>
    <row r="30" spans="1:9">
      <c r="A30" s="16"/>
      <c r="B30" s="17"/>
      <c r="C30" s="17"/>
      <c r="D30" s="17"/>
      <c r="E30" s="17"/>
      <c r="F30" s="17"/>
      <c r="G30" s="17"/>
      <c r="H30" s="17"/>
      <c r="I30" s="18"/>
    </row>
    <row r="31" spans="1:9">
      <c r="A31" s="16" t="s">
        <v>42</v>
      </c>
      <c r="B31" s="17"/>
      <c r="C31" s="17"/>
      <c r="D31" s="17"/>
      <c r="E31" s="19"/>
      <c r="F31" s="19"/>
      <c r="G31" s="19"/>
      <c r="H31" s="17"/>
      <c r="I31" s="18"/>
    </row>
    <row r="32" spans="1:9">
      <c r="H32" s="21"/>
      <c r="I32" s="20"/>
    </row>
    <row r="33" spans="1:9">
      <c r="A33" s="23" t="s">
        <v>43</v>
      </c>
      <c r="B33" s="24"/>
      <c r="C33" s="28"/>
      <c r="D33" s="28"/>
      <c r="E33" s="25"/>
      <c r="F33" s="25"/>
      <c r="G33" s="25"/>
      <c r="I33" s="20"/>
    </row>
    <row r="34" spans="1:9">
      <c r="A34" s="26" t="s">
        <v>44</v>
      </c>
      <c r="B34" s="27">
        <v>18460.8</v>
      </c>
      <c r="C34" s="29"/>
      <c r="D34" s="29"/>
      <c r="I34" s="20"/>
    </row>
    <row r="35" spans="1:9">
      <c r="A35" s="26" t="s">
        <v>45</v>
      </c>
      <c r="B35" s="27">
        <f>E29</f>
        <v>15200</v>
      </c>
      <c r="C35" s="29"/>
      <c r="D35" s="29"/>
      <c r="I35" s="20"/>
    </row>
    <row r="36" spans="1:9">
      <c r="A36" s="26" t="s">
        <v>46</v>
      </c>
      <c r="B36" s="27">
        <f>-B29</f>
        <v>-19478</v>
      </c>
      <c r="C36" s="29"/>
      <c r="D36" s="29"/>
      <c r="I36" s="20"/>
    </row>
    <row r="37" spans="1:9">
      <c r="A37" s="26" t="s">
        <v>47</v>
      </c>
      <c r="B37" s="27">
        <f>SUM(B34:B36)</f>
        <v>14182.800000000003</v>
      </c>
      <c r="C37" s="29"/>
      <c r="D37" s="29"/>
      <c r="I37" s="20"/>
    </row>
  </sheetData>
  <mergeCells count="1">
    <mergeCell ref="A33:B3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Wood</dc:creator>
  <cp:lastModifiedBy>Timothy Wood</cp:lastModifiedBy>
  <dcterms:created xsi:type="dcterms:W3CDTF">2020-10-10T15:31:42Z</dcterms:created>
  <dcterms:modified xsi:type="dcterms:W3CDTF">2020-10-10T16:05:33Z</dcterms:modified>
</cp:coreProperties>
</file>